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2" i="1"/>
  <c r="J2"/>
  <c r="AF2"/>
  <c r="K2" l="1"/>
  <c r="M2"/>
  <c r="AA2" s="1"/>
  <c r="R2"/>
  <c r="P2"/>
  <c r="N2" l="1"/>
  <c r="Y2" l="1"/>
  <c r="V2" s="1"/>
  <c r="Q2" s="1"/>
  <c r="Z2"/>
  <c r="U2" s="1"/>
  <c r="X2"/>
  <c r="W2" s="1"/>
  <c r="S2" l="1"/>
  <c r="O2"/>
  <c r="T2"/>
</calcChain>
</file>

<file path=xl/sharedStrings.xml><?xml version="1.0" encoding="utf-8"?>
<sst xmlns="http://schemas.openxmlformats.org/spreadsheetml/2006/main" count="36" uniqueCount="35">
  <si>
    <t>Symbol</t>
  </si>
  <si>
    <t>High</t>
  </si>
  <si>
    <t>Low</t>
  </si>
  <si>
    <t>Last</t>
  </si>
  <si>
    <t>Vol</t>
  </si>
  <si>
    <t>Prev High</t>
  </si>
  <si>
    <t>Prev Low</t>
  </si>
  <si>
    <t>Prev Close</t>
  </si>
  <si>
    <t>Prev Vol</t>
  </si>
  <si>
    <t>MFI  Up/Down</t>
  </si>
  <si>
    <t>MFI   Change</t>
  </si>
  <si>
    <t>Entry</t>
  </si>
  <si>
    <t>Nr of Shares</t>
  </si>
  <si>
    <t>£Share Cost</t>
  </si>
  <si>
    <t>% From Last to Achieve R/R</t>
  </si>
  <si>
    <t>Percentage Move to Place Trade</t>
  </si>
  <si>
    <t>% Profit Protection</t>
  </si>
  <si>
    <t>% To Knock Me Out!</t>
  </si>
  <si>
    <t>Spread From Entry</t>
  </si>
  <si>
    <t>Spread from Close</t>
  </si>
  <si>
    <t>Limit Price</t>
  </si>
  <si>
    <t>Stop Price to Protect Profit</t>
  </si>
  <si>
    <t>Price From  Close to Achieve R/R</t>
  </si>
  <si>
    <t>Share Movement to Achieve R/R</t>
  </si>
  <si>
    <t>Share Movement to Protect Profit</t>
  </si>
  <si>
    <t>Share Movement for Limit</t>
  </si>
  <si>
    <t>RISK</t>
  </si>
  <si>
    <t>%MOVE CALULATON</t>
  </si>
  <si>
    <t>Limit Calculation</t>
  </si>
  <si>
    <t>Commission</t>
  </si>
  <si>
    <t xml:space="preserve"> Previous MFI</t>
  </si>
  <si>
    <t>normal r/r % move</t>
  </si>
  <si>
    <t>normal protection move</t>
  </si>
  <si>
    <t>normal limit</t>
  </si>
  <si>
    <t>IBM</t>
  </si>
</sst>
</file>

<file path=xl/styles.xml><?xml version="1.0" encoding="utf-8"?>
<styleSheet xmlns="http://schemas.openxmlformats.org/spreadsheetml/2006/main">
  <numFmts count="5">
    <numFmt numFmtId="164" formatCode="&quot;$&quot;#,##0.00"/>
    <numFmt numFmtId="165" formatCode="0.00;[Red]0.00"/>
    <numFmt numFmtId="166" formatCode="#,##0;[Red]#,##0"/>
    <numFmt numFmtId="167" formatCode="0;[Red]0"/>
    <numFmt numFmtId="172" formatCode="[$$-409]#,##0.00"/>
  </numFmts>
  <fonts count="8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59"/>
      <name val="Arial"/>
      <family val="2"/>
    </font>
    <font>
      <b/>
      <sz val="10"/>
      <color indexed="12"/>
      <name val="Arial"/>
      <family val="2"/>
    </font>
    <font>
      <sz val="10.5"/>
      <color theme="1"/>
      <name val="Courier New"/>
      <family val="3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166" fontId="1" fillId="2" borderId="3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 wrapText="1"/>
    </xf>
    <xf numFmtId="167" fontId="1" fillId="2" borderId="4" xfId="0" applyNumberFormat="1" applyFont="1" applyFill="1" applyBorder="1" applyAlignment="1">
      <alignment horizontal="center" vertical="center" wrapText="1"/>
    </xf>
    <xf numFmtId="10" fontId="1" fillId="2" borderId="5" xfId="0" applyNumberFormat="1" applyFont="1" applyFill="1" applyBorder="1" applyAlignment="1">
      <alignment horizontal="center" vertical="center" wrapText="1"/>
    </xf>
    <xf numFmtId="10" fontId="1" fillId="2" borderId="4" xfId="0" applyNumberFormat="1" applyFont="1" applyFill="1" applyBorder="1" applyAlignment="1">
      <alignment horizontal="center" vertical="top" wrapText="1"/>
    </xf>
    <xf numFmtId="164" fontId="1" fillId="2" borderId="5" xfId="0" applyNumberFormat="1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1" fillId="3" borderId="5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top" wrapText="1"/>
    </xf>
    <xf numFmtId="164" fontId="1" fillId="2" borderId="5" xfId="0" applyNumberFormat="1" applyFont="1" applyFill="1" applyBorder="1" applyAlignment="1">
      <alignment horizontal="center" vertical="top" wrapText="1"/>
    </xf>
    <xf numFmtId="164" fontId="1" fillId="2" borderId="6" xfId="0" applyNumberFormat="1" applyFont="1" applyFill="1" applyBorder="1" applyAlignment="1">
      <alignment horizontal="center" vertical="top" wrapText="1"/>
    </xf>
    <xf numFmtId="164" fontId="1" fillId="2" borderId="6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0" fontId="4" fillId="4" borderId="0" xfId="0" applyFont="1" applyFill="1"/>
    <xf numFmtId="0" fontId="5" fillId="4" borderId="0" xfId="0" applyFont="1" applyFill="1" applyBorder="1" applyAlignment="1">
      <alignment horizontal="center"/>
    </xf>
    <xf numFmtId="2" fontId="5" fillId="4" borderId="0" xfId="0" applyNumberFormat="1" applyFont="1" applyFill="1" applyBorder="1" applyAlignment="1">
      <alignment horizontal="center"/>
    </xf>
    <xf numFmtId="3" fontId="5" fillId="4" borderId="0" xfId="0" applyNumberFormat="1" applyFont="1" applyFill="1" applyBorder="1" applyAlignment="1">
      <alignment horizontal="center"/>
    </xf>
    <xf numFmtId="165" fontId="5" fillId="4" borderId="7" xfId="0" applyNumberFormat="1" applyFont="1" applyFill="1" applyBorder="1" applyAlignment="1">
      <alignment horizontal="center"/>
    </xf>
    <xf numFmtId="165" fontId="5" fillId="4" borderId="0" xfId="0" applyNumberFormat="1" applyFont="1" applyFill="1" applyBorder="1" applyAlignment="1">
      <alignment horizontal="center"/>
    </xf>
    <xf numFmtId="166" fontId="5" fillId="4" borderId="0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67" fontId="1" fillId="0" borderId="8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0" fontId="1" fillId="0" borderId="0" xfId="0" applyNumberFormat="1" applyFont="1" applyBorder="1" applyAlignment="1">
      <alignment horizontal="center"/>
    </xf>
    <xf numFmtId="10" fontId="7" fillId="6" borderId="0" xfId="0" applyNumberFormat="1" applyFont="1" applyFill="1" applyBorder="1" applyAlignment="1">
      <alignment horizontal="center"/>
    </xf>
    <xf numFmtId="164" fontId="7" fillId="6" borderId="0" xfId="0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1" fillId="7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5" borderId="8" xfId="0" applyNumberFormat="1" applyFill="1" applyBorder="1" applyAlignment="1">
      <alignment horizontal="center"/>
    </xf>
    <xf numFmtId="164" fontId="0" fillId="8" borderId="9" xfId="0" applyNumberFormat="1" applyFill="1" applyBorder="1" applyAlignment="1">
      <alignment horizontal="center"/>
    </xf>
    <xf numFmtId="164" fontId="0" fillId="8" borderId="10" xfId="0" applyNumberForma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" fontId="1" fillId="0" borderId="8" xfId="0" applyNumberFormat="1" applyFont="1" applyFill="1" applyBorder="1" applyAlignment="1">
      <alignment horizontal="center"/>
    </xf>
    <xf numFmtId="172" fontId="1" fillId="2" borderId="4" xfId="0" applyNumberFormat="1" applyFont="1" applyFill="1" applyBorder="1" applyAlignment="1">
      <alignment vertical="center"/>
    </xf>
    <xf numFmtId="172" fontId="0" fillId="0" borderId="0" xfId="0" applyNumberFormat="1" applyBorder="1" applyAlignment="1">
      <alignment horizontal="center"/>
    </xf>
    <xf numFmtId="172" fontId="0" fillId="0" borderId="0" xfId="0" applyNumberFormat="1"/>
    <xf numFmtId="172" fontId="1" fillId="2" borderId="4" xfId="0" applyNumberFormat="1" applyFont="1" applyFill="1" applyBorder="1" applyAlignment="1">
      <alignment horizontal="center" vertical="center"/>
    </xf>
    <xf numFmtId="172" fontId="1" fillId="5" borderId="9" xfId="0" applyNumberFormat="1" applyFont="1" applyFill="1" applyBorder="1" applyAlignment="1">
      <alignment horizontal="center"/>
    </xf>
  </cellXfs>
  <cellStyles count="1">
    <cellStyle name="Normal" xfId="0" builtinId="0"/>
  </cellStyles>
  <dxfs count="8">
    <dxf>
      <fill>
        <patternFill>
          <bgColor rgb="FF996600"/>
        </patternFill>
      </fill>
    </dxf>
    <dxf>
      <fill>
        <patternFill>
          <bgColor indexed="50"/>
        </patternFill>
      </fill>
    </dxf>
    <dxf>
      <fill>
        <patternFill>
          <bgColor theme="3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rgb="FF996600"/>
        </patternFill>
      </fill>
    </dxf>
    <dxf>
      <fill>
        <patternFill>
          <bgColor indexed="50"/>
        </patternFill>
      </fill>
    </dxf>
    <dxf>
      <fill>
        <patternFill>
          <bgColor theme="3" tint="0.3999450666829432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2"/>
  <sheetViews>
    <sheetView tabSelected="1" topLeftCell="F1" workbookViewId="0">
      <selection activeCell="X2" sqref="X2"/>
    </sheetView>
  </sheetViews>
  <sheetFormatPr defaultRowHeight="15"/>
  <cols>
    <col min="12" max="12" width="9.140625" style="46"/>
    <col min="14" max="14" width="9.140625" style="46"/>
  </cols>
  <sheetData>
    <row r="1" spans="1:35" ht="64.5" thickBot="1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6" t="s">
        <v>8</v>
      </c>
      <c r="J1" s="7" t="s">
        <v>9</v>
      </c>
      <c r="K1" s="8" t="s">
        <v>10</v>
      </c>
      <c r="L1" s="47" t="s">
        <v>11</v>
      </c>
      <c r="M1" s="7" t="s">
        <v>12</v>
      </c>
      <c r="N1" s="44" t="s">
        <v>13</v>
      </c>
      <c r="O1" s="9" t="s">
        <v>14</v>
      </c>
      <c r="P1" s="10" t="s">
        <v>15</v>
      </c>
      <c r="Q1" s="11" t="s">
        <v>16</v>
      </c>
      <c r="R1" s="12" t="s">
        <v>17</v>
      </c>
      <c r="S1" s="13" t="s">
        <v>18</v>
      </c>
      <c r="T1" s="13" t="s">
        <v>19</v>
      </c>
      <c r="U1" s="11" t="s">
        <v>20</v>
      </c>
      <c r="V1" s="14" t="s">
        <v>21</v>
      </c>
      <c r="W1" s="15" t="s">
        <v>22</v>
      </c>
      <c r="X1" s="16" t="s">
        <v>23</v>
      </c>
      <c r="Y1" s="17" t="s">
        <v>24</v>
      </c>
      <c r="Z1" s="17" t="s">
        <v>25</v>
      </c>
      <c r="AA1" s="18" t="s">
        <v>26</v>
      </c>
      <c r="AB1" s="18" t="s">
        <v>27</v>
      </c>
      <c r="AC1" s="18" t="s">
        <v>27</v>
      </c>
      <c r="AD1" s="18" t="s">
        <v>28</v>
      </c>
      <c r="AE1" s="19" t="s">
        <v>29</v>
      </c>
      <c r="AF1" s="20" t="s">
        <v>30</v>
      </c>
      <c r="AG1" t="s">
        <v>31</v>
      </c>
      <c r="AH1" t="s">
        <v>32</v>
      </c>
      <c r="AI1" t="s">
        <v>33</v>
      </c>
    </row>
    <row r="2" spans="1:35" ht="14.45" customHeight="1">
      <c r="A2" s="21" t="s">
        <v>34</v>
      </c>
      <c r="B2" s="22">
        <v>6</v>
      </c>
      <c r="C2" s="23">
        <v>3</v>
      </c>
      <c r="D2" s="23">
        <v>3</v>
      </c>
      <c r="E2" s="24">
        <v>1000000</v>
      </c>
      <c r="F2" s="25">
        <v>5</v>
      </c>
      <c r="G2" s="26">
        <v>2</v>
      </c>
      <c r="H2" s="26">
        <v>2</v>
      </c>
      <c r="I2" s="27">
        <v>2000000</v>
      </c>
      <c r="J2" s="28">
        <f t="shared" ref="J2" si="0">(B2-C2)/E2*1000000000</f>
        <v>3000</v>
      </c>
      <c r="K2" s="29">
        <f t="shared" ref="K2" si="1">J2-AF2</f>
        <v>1500</v>
      </c>
      <c r="L2" s="48">
        <f>B2+0.063</f>
        <v>6.0629999999999997</v>
      </c>
      <c r="M2" s="30">
        <f>ROUNDUP(10/(L2-C2),0)</f>
        <v>4</v>
      </c>
      <c r="N2" s="45">
        <f>L2*M2</f>
        <v>24.251999999999999</v>
      </c>
      <c r="O2" s="31">
        <f>W2/D2-1</f>
        <v>3.2709999999999999</v>
      </c>
      <c r="P2" s="31">
        <f>L2/D2-1</f>
        <v>1.0209999999999999</v>
      </c>
      <c r="Q2" s="31">
        <f>V2/D2-1</f>
        <v>1.6960000000000002</v>
      </c>
      <c r="R2" s="32">
        <f>L2/G2-1</f>
        <v>2.0314999999999999</v>
      </c>
      <c r="S2" s="33">
        <f>W2-L2</f>
        <v>6.7499999999999991</v>
      </c>
      <c r="T2" s="34">
        <f>W2-D2</f>
        <v>9.8129999999999988</v>
      </c>
      <c r="U2" s="34">
        <f>Z2/M2</f>
        <v>10.000499999999999</v>
      </c>
      <c r="V2" s="35">
        <f>Y2/M2</f>
        <v>8.088000000000001</v>
      </c>
      <c r="W2" s="36">
        <f>X2/M2</f>
        <v>12.812999999999999</v>
      </c>
      <c r="X2" s="37">
        <f>(N2+(AB2*1.5))+AE2</f>
        <v>51.251999999999995</v>
      </c>
      <c r="Y2" s="37">
        <f>N2+(AC2*1.5)</f>
        <v>32.352000000000004</v>
      </c>
      <c r="Z2" s="37">
        <f>(N2+(AD2*1.5))+AE2</f>
        <v>40.001999999999995</v>
      </c>
      <c r="AA2" s="38">
        <f>(L2-G2)*M2</f>
        <v>16.251999999999999</v>
      </c>
      <c r="AB2" s="39">
        <v>10</v>
      </c>
      <c r="AC2" s="40">
        <v>5.4</v>
      </c>
      <c r="AD2" s="41">
        <v>2.5</v>
      </c>
      <c r="AE2" s="42">
        <v>12</v>
      </c>
      <c r="AF2" s="43">
        <f>(F2-G2)/I2*1000000000</f>
        <v>1500</v>
      </c>
    </row>
  </sheetData>
  <conditionalFormatting sqref="J2">
    <cfRule type="expression" dxfId="3" priority="1">
      <formula>AND(J2&lt;AF2,E2&gt;I2)</formula>
    </cfRule>
    <cfRule type="expression" dxfId="2" priority="2">
      <formula>AND(J2&gt;AF2,E2&lt;I2)</formula>
    </cfRule>
    <cfRule type="expression" dxfId="1" priority="3" stopIfTrue="1">
      <formula>AND(J2&gt;AF2,E2&gt;I2)</formula>
    </cfRule>
    <cfRule type="expression" dxfId="0" priority="4" stopIfTrue="1">
      <formula>AND(J2&lt;AF2,E2&lt;I2)</formula>
    </cfRule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Keyloop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Keyloop</dc:creator>
  <cp:lastModifiedBy>Keyloop</cp:lastModifiedBy>
  <dcterms:created xsi:type="dcterms:W3CDTF">2011-01-30T19:10:12Z</dcterms:created>
  <dcterms:modified xsi:type="dcterms:W3CDTF">2011-01-30T19:59:18Z</dcterms:modified>
</cp:coreProperties>
</file>